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5440" windowHeight="15540"/>
  </bookViews>
  <sheets>
    <sheet name="Návrh 2.2.2020" sheetId="3" r:id="rId1"/>
  </sheets>
  <definedNames>
    <definedName name="_xlnm.Print_Area" localSheetId="0">'Návrh 2.2.2020'!$A$1:$G$42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3" l="1"/>
  <c r="C12" i="3"/>
  <c r="F28" i="3" l="1"/>
  <c r="F29" i="3"/>
  <c r="F30" i="3"/>
  <c r="F31" i="3"/>
  <c r="F32" i="3"/>
  <c r="F25" i="3"/>
  <c r="F26" i="3"/>
  <c r="F24" i="3"/>
  <c r="F33" i="3" l="1"/>
  <c r="D17" i="3" l="1"/>
  <c r="E33" i="3" l="1"/>
  <c r="D23" i="3"/>
  <c r="D33" i="3" s="1"/>
  <c r="E6" i="3"/>
  <c r="F17" i="3"/>
  <c r="E5" i="3" l="1"/>
  <c r="E7" i="3" l="1"/>
  <c r="E17" i="3" s="1"/>
  <c r="D35" i="3"/>
  <c r="F35" i="3"/>
  <c r="E35" i="3" l="1"/>
</calcChain>
</file>

<file path=xl/comments1.xml><?xml version="1.0" encoding="utf-8"?>
<comments xmlns="http://schemas.openxmlformats.org/spreadsheetml/2006/main">
  <authors>
    <author>Skulec, Miroslav</author>
  </authors>
  <commentList>
    <comment ref="F5" authorId="0">
      <text>
        <r>
          <rPr>
            <b/>
            <sz val="9"/>
            <color indexed="81"/>
            <rFont val="Segoe UI"/>
            <family val="2"/>
            <charset val="238"/>
          </rPr>
          <t>Skulec, Miroslav: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u/>
            <sz val="9"/>
            <color indexed="81"/>
            <rFont val="Segoe UI"/>
            <family val="2"/>
            <charset val="238"/>
          </rPr>
          <t>Prijaté</t>
        </r>
        <r>
          <rPr>
            <sz val="9"/>
            <color indexed="81"/>
            <rFont val="Segoe UI"/>
            <family val="2"/>
            <charset val="238"/>
          </rPr>
          <t xml:space="preserve"> v roku 2019: 7 261,60 EUR
</t>
        </r>
        <r>
          <rPr>
            <u/>
            <sz val="9"/>
            <color indexed="81"/>
            <rFont val="Segoe UI"/>
            <family val="2"/>
            <charset val="238"/>
          </rPr>
          <t>Nákup</t>
        </r>
        <r>
          <rPr>
            <sz val="9"/>
            <color indexed="81"/>
            <rFont val="Segoe UI"/>
            <family val="2"/>
            <charset val="238"/>
          </rPr>
          <t xml:space="preserve"> v roku 2019:
- kreslá IKEA 575,34 EUR
- matrace 585,20 EUR</t>
        </r>
      </text>
    </comment>
  </commentList>
</comments>
</file>

<file path=xl/sharedStrings.xml><?xml version="1.0" encoding="utf-8"?>
<sst xmlns="http://schemas.openxmlformats.org/spreadsheetml/2006/main" count="51" uniqueCount="48">
  <si>
    <t>ostatné príjmy</t>
  </si>
  <si>
    <t>príjmy spolu</t>
  </si>
  <si>
    <t>výdavky spolu</t>
  </si>
  <si>
    <t>Príjmy</t>
  </si>
  <si>
    <t>Výdavky</t>
  </si>
  <si>
    <t>Podpoložky</t>
  </si>
  <si>
    <t>a) notárske poplatky na registráciu 2%</t>
  </si>
  <si>
    <t>b) stravné a reprezentačné</t>
  </si>
  <si>
    <t>c) iné</t>
  </si>
  <si>
    <t>Spolu</t>
  </si>
  <si>
    <t>Z toho 2%</t>
  </si>
  <si>
    <t>Z toho
mimo 2%</t>
  </si>
  <si>
    <t>Poznámka</t>
  </si>
  <si>
    <t>(IČO 50641808)</t>
  </si>
  <si>
    <r>
      <rPr>
        <b/>
        <sz val="11"/>
        <color theme="1"/>
        <rFont val="Calibri"/>
        <family val="2"/>
        <charset val="238"/>
        <scheme val="minor"/>
      </rPr>
      <t xml:space="preserve">1. podpora žiackych aktivít
</t>
    </r>
    <r>
      <rPr>
        <sz val="11"/>
        <color theme="1"/>
        <rFont val="Calibri"/>
        <family val="2"/>
        <charset val="238"/>
        <scheme val="minor"/>
      </rPr>
      <t>(podpora projektov, žiacke súťaže+cestovné, odmeny žiakov, aktivity žiakov, školský časopis, knižné odmeny, tričká na imatrikulácie, maturitné skúšky)</t>
    </r>
  </si>
  <si>
    <r>
      <rPr>
        <b/>
        <sz val="11"/>
        <color theme="1"/>
        <rFont val="Calibri"/>
        <family val="2"/>
        <charset val="238"/>
        <scheme val="minor"/>
      </rPr>
      <t xml:space="preserve">2. podpora výchovno-vzdelávacieho procesu
</t>
    </r>
    <r>
      <rPr>
        <sz val="11"/>
        <color theme="1"/>
        <rFont val="Calibri"/>
        <family val="2"/>
        <charset val="238"/>
        <scheme val="minor"/>
      </rPr>
      <t>(učebné pomôcky, literatúra do školskej knižnice, spoluúčasť na projektoch, nákup potrieb: výkresy, papiere, farby, údržba kopírky, technické vybavenie školy, nezistené škody)</t>
    </r>
  </si>
  <si>
    <t>Príspevky:</t>
  </si>
  <si>
    <t>členské v r. 17/18: 7 850 €</t>
  </si>
  <si>
    <t>členské v r. 18/19: 6 920 €</t>
  </si>
  <si>
    <t>členské v r. 19/20: 7 700 €</t>
  </si>
  <si>
    <t>3. materiálne vybavenie školy</t>
  </si>
  <si>
    <r>
      <rPr>
        <b/>
        <sz val="11"/>
        <rFont val="Calibri"/>
        <family val="2"/>
        <charset val="238"/>
        <scheme val="minor"/>
      </rPr>
      <t xml:space="preserve">4. administratívne výdavky
</t>
    </r>
    <r>
      <rPr>
        <sz val="11"/>
        <rFont val="Calibri"/>
        <family val="2"/>
        <charset val="238"/>
        <scheme val="minor"/>
      </rPr>
      <t>(vedenie účtovníctva, notárske poplatky, bankové poplatky, poštové, kancelárske poplatky, ostatné-stravné, reprezentačné)</t>
    </r>
  </si>
  <si>
    <r>
      <rPr>
        <b/>
        <sz val="11"/>
        <color theme="1"/>
        <rFont val="Calibri"/>
        <family val="2"/>
        <charset val="238"/>
        <scheme val="minor"/>
      </rPr>
      <t xml:space="preserve">5. sociálne štipendium
</t>
    </r>
    <r>
      <rPr>
        <sz val="11"/>
        <color theme="1"/>
        <rFont val="Calibri"/>
        <family val="2"/>
        <charset val="238"/>
        <scheme val="minor"/>
      </rPr>
      <t>(návšteva divadla, cestovné, výpomoc)</t>
    </r>
  </si>
  <si>
    <t>a) pomôcky na vyučovanie, výpočtová tehnika</t>
  </si>
  <si>
    <t>a) maturitné skúšky 4 € na žiaka</t>
  </si>
  <si>
    <t>Príjmy 2%</t>
  </si>
  <si>
    <t>členské v r. 20/21: 7 023 €</t>
  </si>
  <si>
    <t>členské v r. 21/22: 7 080 €</t>
  </si>
  <si>
    <t>Rozpočet Združenia rodičov pri Gymnáziu Púchov na rok 2024 a 2025</t>
  </si>
  <si>
    <t>stav finančných prostriedkov k 31. 5. 2024 - bežný účet odhad</t>
  </si>
  <si>
    <t>stav finančných prostriedkov k 31. 5. 2024 - pokladňa odhad</t>
  </si>
  <si>
    <t>príjmy z členských príspevkov školskom roku 2024/25 (odhad)</t>
  </si>
  <si>
    <t>b) projekt Podcastové štúdio</t>
  </si>
  <si>
    <t>c) Robotické pracovisko do INF</t>
  </si>
  <si>
    <r>
      <t>d) vybavenie školy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(vybavenie podkrovného priestoru B, zriadenie kuchynky v A, školský nábytok do tried, odborných učební)</t>
    </r>
  </si>
  <si>
    <t>prijaté v roku 2023: 7261,1</t>
  </si>
  <si>
    <t>technika, osvetlenie, mikrofóny, pult,...</t>
  </si>
  <si>
    <t>V Púchove 25.6.2024</t>
  </si>
  <si>
    <t>Návrh: PaedDr. Miroslav Kubičár</t>
  </si>
  <si>
    <t>príjmy z 2% za rok 2023 v roku 2024</t>
  </si>
  <si>
    <r>
      <rPr>
        <b/>
        <sz val="11"/>
        <color theme="1"/>
        <rFont val="Calibri"/>
        <family val="2"/>
        <charset val="238"/>
        <scheme val="minor"/>
      </rPr>
      <t>Rozdiel medzi príjmami a výdavkami
(plánovaný stav k 30.6.2025)</t>
    </r>
    <r>
      <rPr>
        <sz val="11"/>
        <color theme="1"/>
        <rFont val="Calibri"/>
        <family val="2"/>
        <charset val="238"/>
        <scheme val="minor"/>
      </rPr>
      <t xml:space="preserve">
</t>
    </r>
  </si>
  <si>
    <t xml:space="preserve">1. ročník+príma                      </t>
  </si>
  <si>
    <t xml:space="preserve">4. ročník+oktáva                   </t>
  </si>
  <si>
    <t>žiaci</t>
  </si>
  <si>
    <t>suma</t>
  </si>
  <si>
    <t>rezerva k začiatku ďalšieho roka</t>
  </si>
  <si>
    <t>Rozpočet schválený Rodičovskou radou dňa25.6.2024</t>
  </si>
  <si>
    <t>2. ročník+3.ročník, sekunda-septima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</si>
</sst>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d/m/yy;@"/>
    <numFmt numFmtId="165" formatCode="_-* #,##0\ [$€-1]_-;\-* #,##0\ [$€-1]_-;_-* &quot;-&quot;??\ [$€-1]_-;_-@_-"/>
    <numFmt numFmtId="166" formatCode="_-* #,##0\ [$€-41B]_-;\-* #,##0\ [$€-41B]_-;_-* &quot;-&quot;??\ [$€-41B]_-;_-@_-"/>
    <numFmt numFmtId="167" formatCode="_-* #,##0.00\ [$€-1]_-;\-* #,##0.00\ [$€-1]_-;_-* &quot;-&quot;??\ [$€-1]_-;_-@_-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u/>
      <sz val="9"/>
      <color indexed="81"/>
      <name val="Segoe UI"/>
      <family val="2"/>
      <charset val="238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Border="1"/>
    <xf numFmtId="0" fontId="4" fillId="0" borderId="0" xfId="0" applyFont="1"/>
    <xf numFmtId="0" fontId="2" fillId="0" borderId="0" xfId="0" applyFont="1"/>
    <xf numFmtId="0" fontId="4" fillId="0" borderId="4" xfId="0" applyFont="1" applyBorder="1" applyAlignment="1">
      <alignment vertical="center"/>
    </xf>
    <xf numFmtId="44" fontId="4" fillId="0" borderId="1" xfId="0" applyNumberFormat="1" applyFont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 indent="1"/>
    </xf>
    <xf numFmtId="0" fontId="4" fillId="0" borderId="3" xfId="0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>
      <alignment wrapText="1"/>
    </xf>
    <xf numFmtId="44" fontId="4" fillId="0" borderId="21" xfId="0" applyNumberFormat="1" applyFont="1" applyFill="1" applyBorder="1" applyAlignment="1">
      <alignment vertical="center"/>
    </xf>
    <xf numFmtId="0" fontId="11" fillId="0" borderId="7" xfId="0" applyFont="1" applyBorder="1" applyAlignment="1">
      <alignment vertical="center"/>
    </xf>
    <xf numFmtId="42" fontId="2" fillId="0" borderId="27" xfId="0" applyNumberFormat="1" applyFont="1" applyBorder="1" applyAlignment="1">
      <alignment vertical="center"/>
    </xf>
    <xf numFmtId="42" fontId="2" fillId="0" borderId="4" xfId="0" applyNumberFormat="1" applyFont="1" applyBorder="1" applyAlignment="1">
      <alignment vertical="center"/>
    </xf>
    <xf numFmtId="0" fontId="2" fillId="0" borderId="0" xfId="0" applyFont="1" applyFill="1" applyBorder="1"/>
    <xf numFmtId="0" fontId="2" fillId="0" borderId="0" xfId="0" applyFont="1" applyBorder="1"/>
    <xf numFmtId="0" fontId="11" fillId="0" borderId="0" xfId="0" applyFont="1" applyBorder="1"/>
    <xf numFmtId="42" fontId="2" fillId="0" borderId="4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wrapText="1"/>
    </xf>
    <xf numFmtId="0" fontId="11" fillId="0" borderId="12" xfId="0" applyFont="1" applyBorder="1" applyAlignment="1">
      <alignment vertical="center"/>
    </xf>
    <xf numFmtId="44" fontId="11" fillId="0" borderId="12" xfId="0" applyNumberFormat="1" applyFont="1" applyBorder="1" applyAlignment="1">
      <alignment vertical="center"/>
    </xf>
    <xf numFmtId="44" fontId="12" fillId="0" borderId="12" xfId="0" applyNumberFormat="1" applyFont="1" applyBorder="1" applyAlignment="1">
      <alignment vertical="center"/>
    </xf>
    <xf numFmtId="42" fontId="11" fillId="0" borderId="12" xfId="0" applyNumberFormat="1" applyFont="1" applyBorder="1" applyAlignment="1">
      <alignment vertical="center"/>
    </xf>
    <xf numFmtId="0" fontId="1" fillId="0" borderId="5" xfId="0" applyFont="1" applyBorder="1" applyAlignment="1">
      <alignment vertical="center"/>
    </xf>
    <xf numFmtId="44" fontId="1" fillId="0" borderId="6" xfId="0" applyNumberFormat="1" applyFont="1" applyBorder="1" applyAlignment="1">
      <alignment vertical="center"/>
    </xf>
    <xf numFmtId="44" fontId="13" fillId="0" borderId="6" xfId="0" applyNumberFormat="1" applyFont="1" applyBorder="1" applyAlignment="1">
      <alignment vertical="center"/>
    </xf>
    <xf numFmtId="0" fontId="0" fillId="0" borderId="18" xfId="0" applyFont="1" applyBorder="1" applyAlignment="1">
      <alignment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44" fontId="0" fillId="0" borderId="1" xfId="0" applyNumberFormat="1" applyFont="1" applyFill="1" applyBorder="1" applyAlignment="1">
      <alignment vertical="center"/>
    </xf>
    <xf numFmtId="44" fontId="14" fillId="0" borderId="1" xfId="0" applyNumberFormat="1" applyFont="1" applyFill="1" applyBorder="1" applyAlignment="1">
      <alignment vertical="center"/>
    </xf>
    <xf numFmtId="44" fontId="14" fillId="0" borderId="26" xfId="0" applyNumberFormat="1" applyFont="1" applyFill="1" applyBorder="1" applyAlignment="1">
      <alignment vertical="center"/>
    </xf>
    <xf numFmtId="44" fontId="0" fillId="0" borderId="1" xfId="0" applyNumberFormat="1" applyFont="1" applyBorder="1" applyAlignment="1">
      <alignment vertical="center"/>
    </xf>
    <xf numFmtId="44" fontId="14" fillId="0" borderId="26" xfId="0" applyNumberFormat="1" applyFont="1" applyBorder="1" applyAlignment="1">
      <alignment vertical="center"/>
    </xf>
    <xf numFmtId="4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 indent="1"/>
    </xf>
    <xf numFmtId="0" fontId="0" fillId="0" borderId="19" xfId="0" applyFont="1" applyBorder="1" applyAlignment="1">
      <alignment horizontal="left" vertical="center" wrapText="1" indent="1"/>
    </xf>
    <xf numFmtId="44" fontId="14" fillId="0" borderId="24" xfId="0" applyNumberFormat="1" applyFont="1" applyBorder="1" applyAlignment="1">
      <alignment horizontal="left" vertical="center" indent="1"/>
    </xf>
    <xf numFmtId="42" fontId="0" fillId="0" borderId="20" xfId="0" applyNumberFormat="1" applyFont="1" applyBorder="1" applyAlignment="1">
      <alignment horizontal="left" vertical="center" indent="1"/>
    </xf>
    <xf numFmtId="0" fontId="0" fillId="0" borderId="8" xfId="0" applyFont="1" applyBorder="1" applyAlignment="1">
      <alignment vertical="center" wrapText="1"/>
    </xf>
    <xf numFmtId="0" fontId="0" fillId="0" borderId="4" xfId="0" applyFont="1" applyBorder="1" applyAlignment="1">
      <alignment horizontal="left" vertical="center" wrapText="1" indent="1"/>
    </xf>
    <xf numFmtId="0" fontId="0" fillId="0" borderId="3" xfId="0" applyFont="1" applyBorder="1" applyAlignment="1">
      <alignment vertical="center" wrapText="1"/>
    </xf>
    <xf numFmtId="44" fontId="0" fillId="0" borderId="26" xfId="0" applyNumberFormat="1" applyFont="1" applyFill="1" applyBorder="1" applyAlignment="1">
      <alignment vertical="center"/>
    </xf>
    <xf numFmtId="42" fontId="0" fillId="0" borderId="4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 wrapText="1" indent="1"/>
    </xf>
    <xf numFmtId="44" fontId="14" fillId="0" borderId="1" xfId="0" applyNumberFormat="1" applyFont="1" applyBorder="1" applyAlignment="1">
      <alignment vertical="center"/>
    </xf>
    <xf numFmtId="42" fontId="0" fillId="0" borderId="4" xfId="0" applyNumberFormat="1" applyFont="1" applyFill="1" applyBorder="1" applyAlignment="1">
      <alignment vertical="center"/>
    </xf>
    <xf numFmtId="42" fontId="7" fillId="0" borderId="1" xfId="0" applyNumberFormat="1" applyFont="1" applyBorder="1" applyAlignment="1">
      <alignment vertical="center"/>
    </xf>
    <xf numFmtId="42" fontId="7" fillId="0" borderId="1" xfId="0" applyNumberFormat="1" applyFont="1" applyFill="1" applyBorder="1" applyAlignment="1">
      <alignment vertical="center"/>
    </xf>
    <xf numFmtId="0" fontId="1" fillId="0" borderId="13" xfId="0" applyFont="1" applyBorder="1" applyAlignment="1">
      <alignment vertical="center"/>
    </xf>
    <xf numFmtId="44" fontId="13" fillId="0" borderId="2" xfId="0" applyNumberFormat="1" applyFont="1" applyBorder="1" applyAlignment="1">
      <alignment vertical="center"/>
    </xf>
    <xf numFmtId="42" fontId="1" fillId="0" borderId="14" xfId="0" applyNumberFormat="1" applyFont="1" applyBorder="1" applyAlignment="1">
      <alignment vertical="center"/>
    </xf>
    <xf numFmtId="0" fontId="0" fillId="0" borderId="15" xfId="0" applyFont="1" applyBorder="1" applyAlignment="1">
      <alignment vertical="center" wrapText="1"/>
    </xf>
    <xf numFmtId="44" fontId="1" fillId="0" borderId="16" xfId="0" applyNumberFormat="1" applyFont="1" applyBorder="1" applyAlignment="1">
      <alignment vertical="center"/>
    </xf>
    <xf numFmtId="44" fontId="13" fillId="0" borderId="16" xfId="0" applyNumberFormat="1" applyFont="1" applyBorder="1" applyAlignment="1">
      <alignment vertical="center"/>
    </xf>
    <xf numFmtId="44" fontId="7" fillId="0" borderId="21" xfId="0" applyNumberFormat="1" applyFont="1" applyFill="1" applyBorder="1" applyAlignment="1">
      <alignment vertical="center"/>
    </xf>
    <xf numFmtId="0" fontId="4" fillId="0" borderId="30" xfId="0" applyFont="1" applyFill="1" applyBorder="1" applyAlignment="1">
      <alignment vertical="center"/>
    </xf>
    <xf numFmtId="0" fontId="4" fillId="2" borderId="22" xfId="0" applyFont="1" applyFill="1" applyBorder="1" applyAlignment="1">
      <alignment vertical="center"/>
    </xf>
    <xf numFmtId="0" fontId="0" fillId="0" borderId="4" xfId="0" applyBorder="1"/>
    <xf numFmtId="44" fontId="2" fillId="0" borderId="24" xfId="0" applyNumberFormat="1" applyFont="1" applyBorder="1" applyAlignment="1">
      <alignment horizontal="left" vertical="center" indent="1"/>
    </xf>
    <xf numFmtId="0" fontId="4" fillId="0" borderId="0" xfId="0" applyFont="1" applyBorder="1"/>
    <xf numFmtId="0" fontId="3" fillId="0" borderId="0" xfId="0" applyFont="1" applyBorder="1"/>
    <xf numFmtId="44" fontId="7" fillId="0" borderId="1" xfId="0" applyNumberFormat="1" applyFont="1" applyFill="1" applyBorder="1" applyAlignment="1">
      <alignment vertical="center"/>
    </xf>
    <xf numFmtId="44" fontId="7" fillId="0" borderId="26" xfId="0" applyNumberFormat="1" applyFont="1" applyBorder="1" applyAlignment="1">
      <alignment vertical="center"/>
    </xf>
    <xf numFmtId="0" fontId="2" fillId="0" borderId="0" xfId="0" applyFont="1" applyAlignment="1">
      <alignment wrapText="1"/>
    </xf>
    <xf numFmtId="44" fontId="0" fillId="0" borderId="23" xfId="0" applyNumberFormat="1" applyFont="1" applyBorder="1" applyAlignment="1">
      <alignment vertical="center"/>
    </xf>
    <xf numFmtId="44" fontId="14" fillId="0" borderId="23" xfId="0" applyNumberFormat="1" applyFont="1" applyBorder="1" applyAlignment="1">
      <alignment vertical="center"/>
    </xf>
    <xf numFmtId="44" fontId="0" fillId="0" borderId="25" xfId="0" applyNumberFormat="1" applyFont="1" applyFill="1" applyBorder="1" applyAlignment="1">
      <alignment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vertical="top" wrapText="1"/>
    </xf>
    <xf numFmtId="0" fontId="1" fillId="0" borderId="3" xfId="0" applyFont="1" applyBorder="1" applyAlignment="1">
      <alignment vertical="center" wrapText="1"/>
    </xf>
    <xf numFmtId="0" fontId="0" fillId="0" borderId="0" xfId="0" applyFont="1"/>
    <xf numFmtId="0" fontId="4" fillId="0" borderId="0" xfId="0" applyFont="1" applyAlignment="1">
      <alignment horizontal="right"/>
    </xf>
    <xf numFmtId="0" fontId="0" fillId="0" borderId="0" xfId="0" applyFont="1" applyBorder="1" applyAlignment="1">
      <alignment vertical="center" wrapText="1"/>
    </xf>
    <xf numFmtId="44" fontId="1" fillId="0" borderId="0" xfId="0" applyNumberFormat="1" applyFont="1" applyBorder="1" applyAlignment="1">
      <alignment vertical="center"/>
    </xf>
    <xf numFmtId="44" fontId="13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0" fillId="0" borderId="3" xfId="0" applyFont="1" applyBorder="1" applyAlignment="1">
      <alignment horizontal="right" vertical="center"/>
    </xf>
    <xf numFmtId="9" fontId="1" fillId="0" borderId="3" xfId="0" applyNumberFormat="1" applyFont="1" applyBorder="1" applyAlignment="1">
      <alignment horizontal="right" vertical="center" indent="1"/>
    </xf>
    <xf numFmtId="0" fontId="0" fillId="0" borderId="3" xfId="0" applyFont="1" applyBorder="1" applyAlignment="1">
      <alignment horizontal="left" vertical="center"/>
    </xf>
    <xf numFmtId="44" fontId="7" fillId="0" borderId="1" xfId="0" applyNumberFormat="1" applyFont="1" applyBorder="1" applyAlignment="1">
      <alignment vertical="center"/>
    </xf>
    <xf numFmtId="44" fontId="7" fillId="0" borderId="23" xfId="0" applyNumberFormat="1" applyFont="1" applyBorder="1" applyAlignment="1">
      <alignment vertical="center"/>
    </xf>
    <xf numFmtId="44" fontId="7" fillId="0" borderId="24" xfId="0" applyNumberFormat="1" applyFont="1" applyBorder="1" applyAlignment="1">
      <alignment horizontal="left" vertical="center" indent="1"/>
    </xf>
    <xf numFmtId="44" fontId="7" fillId="0" borderId="25" xfId="0" applyNumberFormat="1" applyFont="1" applyFill="1" applyBorder="1" applyAlignment="1">
      <alignment vertical="center"/>
    </xf>
    <xf numFmtId="44" fontId="7" fillId="0" borderId="26" xfId="0" applyNumberFormat="1" applyFont="1" applyFill="1" applyBorder="1" applyAlignment="1">
      <alignment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2" fillId="0" borderId="34" xfId="0" applyFont="1" applyBorder="1" applyAlignment="1">
      <alignment vertical="center"/>
    </xf>
    <xf numFmtId="2" fontId="2" fillId="0" borderId="34" xfId="0" applyNumberFormat="1" applyFont="1" applyBorder="1" applyAlignment="1">
      <alignment vertical="center"/>
    </xf>
    <xf numFmtId="4" fontId="14" fillId="0" borderId="1" xfId="0" applyNumberFormat="1" applyFont="1" applyBorder="1" applyAlignment="1">
      <alignment vertical="center"/>
    </xf>
    <xf numFmtId="0" fontId="4" fillId="0" borderId="17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2" fontId="0" fillId="0" borderId="4" xfId="0" applyNumberFormat="1" applyFont="1" applyBorder="1" applyAlignment="1">
      <alignment vertical="center" wrapText="1"/>
    </xf>
    <xf numFmtId="0" fontId="3" fillId="0" borderId="35" xfId="0" applyFont="1" applyBorder="1" applyAlignment="1">
      <alignment horizontal="center" vertical="center"/>
    </xf>
    <xf numFmtId="0" fontId="4" fillId="0" borderId="36" xfId="0" applyFont="1" applyFill="1" applyBorder="1" applyAlignment="1">
      <alignment vertical="center"/>
    </xf>
    <xf numFmtId="0" fontId="0" fillId="0" borderId="37" xfId="0" applyFont="1" applyBorder="1" applyAlignment="1">
      <alignment vertical="center"/>
    </xf>
    <xf numFmtId="0" fontId="0" fillId="0" borderId="37" xfId="0" applyFont="1" applyBorder="1" applyAlignment="1">
      <alignment horizontal="left" vertical="center" indent="1"/>
    </xf>
    <xf numFmtId="9" fontId="1" fillId="0" borderId="37" xfId="0" applyNumberFormat="1" applyFont="1" applyBorder="1" applyAlignment="1">
      <alignment horizontal="right" vertical="center" indent="1"/>
    </xf>
    <xf numFmtId="0" fontId="0" fillId="0" borderId="37" xfId="0" applyFont="1" applyBorder="1" applyAlignment="1">
      <alignment horizontal="left" vertical="center"/>
    </xf>
    <xf numFmtId="0" fontId="0" fillId="0" borderId="37" xfId="0" applyFont="1" applyBorder="1" applyAlignment="1">
      <alignment horizontal="right" vertical="center"/>
    </xf>
    <xf numFmtId="0" fontId="1" fillId="0" borderId="38" xfId="0" applyFont="1" applyBorder="1" applyAlignment="1">
      <alignment vertical="center"/>
    </xf>
    <xf numFmtId="0" fontId="1" fillId="0" borderId="29" xfId="0" applyFont="1" applyBorder="1" applyAlignment="1">
      <alignment vertical="center" wrapText="1"/>
    </xf>
    <xf numFmtId="0" fontId="0" fillId="0" borderId="37" xfId="0" applyFont="1" applyBorder="1" applyAlignment="1">
      <alignment horizontal="left" vertical="center" wrapText="1" indent="1"/>
    </xf>
    <xf numFmtId="0" fontId="4" fillId="0" borderId="37" xfId="0" applyFont="1" applyBorder="1" applyAlignment="1">
      <alignment vertical="center" wrapText="1"/>
    </xf>
    <xf numFmtId="0" fontId="4" fillId="0" borderId="37" xfId="0" applyFont="1" applyBorder="1" applyAlignment="1">
      <alignment horizontal="left" vertical="center" wrapText="1" indent="1"/>
    </xf>
    <xf numFmtId="0" fontId="4" fillId="0" borderId="37" xfId="0" applyFont="1" applyFill="1" applyBorder="1" applyAlignment="1">
      <alignment horizontal="left" vertical="center" wrapText="1" indent="1"/>
    </xf>
    <xf numFmtId="0" fontId="0" fillId="0" borderId="37" xfId="0" applyFont="1" applyBorder="1" applyAlignment="1">
      <alignment vertical="center" wrapText="1"/>
    </xf>
    <xf numFmtId="0" fontId="1" fillId="0" borderId="39" xfId="0" applyFont="1" applyBorder="1" applyAlignment="1">
      <alignment vertical="center"/>
    </xf>
    <xf numFmtId="0" fontId="0" fillId="0" borderId="40" xfId="0" applyFont="1" applyBorder="1" applyAlignment="1">
      <alignment vertical="center" wrapText="1"/>
    </xf>
    <xf numFmtId="0" fontId="1" fillId="0" borderId="35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 indent="1"/>
    </xf>
    <xf numFmtId="0" fontId="4" fillId="0" borderId="0" xfId="0" applyFont="1" applyBorder="1" applyAlignment="1">
      <alignment horizontal="center" vertical="center"/>
    </xf>
    <xf numFmtId="166" fontId="4" fillId="0" borderId="0" xfId="0" applyNumberFormat="1" applyFont="1" applyBorder="1" applyAlignment="1">
      <alignment horizontal="center"/>
    </xf>
    <xf numFmtId="165" fontId="4" fillId="0" borderId="0" xfId="1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7" fontId="4" fillId="0" borderId="0" xfId="1" applyNumberFormat="1" applyFont="1" applyBorder="1" applyAlignment="1">
      <alignment horizontal="center" vertical="center"/>
    </xf>
    <xf numFmtId="0" fontId="4" fillId="0" borderId="0" xfId="0" applyFont="1" applyBorder="1" applyAlignment="1">
      <alignment wrapText="1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1"/>
  <sheetViews>
    <sheetView tabSelected="1" topLeftCell="A22" workbookViewId="0">
      <selection activeCell="H42" sqref="H42"/>
    </sheetView>
  </sheetViews>
  <sheetFormatPr defaultRowHeight="15" x14ac:dyDescent="0.25"/>
  <cols>
    <col min="1" max="1" width="54.7109375" customWidth="1"/>
    <col min="2" max="2" width="5.5703125" customWidth="1"/>
    <col min="3" max="3" width="8.28515625" customWidth="1"/>
    <col min="4" max="4" width="12.42578125" bestFit="1" customWidth="1"/>
    <col min="5" max="6" width="11.85546875" customWidth="1"/>
    <col min="7" max="7" width="24" customWidth="1"/>
    <col min="9" max="9" width="27" bestFit="1" customWidth="1"/>
    <col min="12" max="12" width="12.85546875" bestFit="1" customWidth="1"/>
  </cols>
  <sheetData>
    <row r="1" spans="1:13" ht="18.75" x14ac:dyDescent="0.25">
      <c r="A1" s="97" t="s">
        <v>28</v>
      </c>
      <c r="B1" s="97"/>
      <c r="C1" s="97"/>
      <c r="D1" s="97"/>
      <c r="E1" s="97"/>
      <c r="F1" s="97"/>
      <c r="G1" s="97"/>
    </row>
    <row r="2" spans="1:13" ht="15.75" x14ac:dyDescent="0.25">
      <c r="A2" s="98" t="s">
        <v>13</v>
      </c>
      <c r="B2" s="98"/>
      <c r="C2" s="98"/>
      <c r="D2" s="98"/>
      <c r="E2" s="98"/>
      <c r="F2" s="98"/>
      <c r="G2" s="98"/>
      <c r="I2" s="17"/>
      <c r="J2" s="1"/>
      <c r="K2" s="1"/>
      <c r="L2" s="1"/>
      <c r="M2" s="1"/>
    </row>
    <row r="3" spans="1:13" ht="15.75" thickBot="1" x14ac:dyDescent="0.3">
      <c r="A3" s="3"/>
      <c r="B3" s="3"/>
      <c r="C3" s="3"/>
      <c r="D3" s="3"/>
      <c r="E3" s="3"/>
      <c r="F3" s="3"/>
      <c r="G3" s="3"/>
      <c r="H3" s="3"/>
      <c r="I3" s="16"/>
      <c r="J3" s="16"/>
      <c r="K3" s="16"/>
      <c r="L3" s="16"/>
      <c r="M3" s="1"/>
    </row>
    <row r="4" spans="1:13" ht="30.75" thickBot="1" x14ac:dyDescent="0.3">
      <c r="A4" s="89" t="s">
        <v>3</v>
      </c>
      <c r="B4" s="100" t="s">
        <v>44</v>
      </c>
      <c r="C4" s="100" t="s">
        <v>43</v>
      </c>
      <c r="D4" s="90" t="s">
        <v>9</v>
      </c>
      <c r="E4" s="91" t="s">
        <v>11</v>
      </c>
      <c r="F4" s="91" t="s">
        <v>10</v>
      </c>
      <c r="G4" s="92" t="s">
        <v>12</v>
      </c>
      <c r="H4" s="3"/>
      <c r="I4" s="65"/>
      <c r="J4" s="65"/>
      <c r="K4" s="64"/>
      <c r="L4" s="64"/>
      <c r="M4" s="1"/>
    </row>
    <row r="5" spans="1:13" x14ac:dyDescent="0.25">
      <c r="A5" s="60" t="s">
        <v>29</v>
      </c>
      <c r="B5" s="101"/>
      <c r="C5" s="101"/>
      <c r="D5" s="11">
        <v>9817.61</v>
      </c>
      <c r="E5" s="59">
        <f>D5-F5</f>
        <v>9817.61</v>
      </c>
      <c r="F5" s="59"/>
      <c r="G5" s="61" t="s">
        <v>17</v>
      </c>
      <c r="H5" s="3"/>
      <c r="I5" s="64"/>
      <c r="J5" s="64"/>
      <c r="K5" s="64"/>
      <c r="L5" s="64"/>
      <c r="M5" s="1"/>
    </row>
    <row r="6" spans="1:13" x14ac:dyDescent="0.25">
      <c r="A6" s="32" t="s">
        <v>30</v>
      </c>
      <c r="B6" s="102"/>
      <c r="C6" s="102"/>
      <c r="D6" s="33">
        <v>293.89</v>
      </c>
      <c r="E6" s="34">
        <f t="shared" ref="E6:E7" si="0">D6-F6</f>
        <v>293.89</v>
      </c>
      <c r="F6" s="34"/>
      <c r="G6" s="6" t="s">
        <v>18</v>
      </c>
      <c r="H6" s="3"/>
      <c r="I6" s="64"/>
      <c r="J6" s="119"/>
      <c r="K6" s="120"/>
      <c r="L6" s="121"/>
      <c r="M6" s="1"/>
    </row>
    <row r="7" spans="1:13" x14ac:dyDescent="0.25">
      <c r="A7" s="32" t="s">
        <v>31</v>
      </c>
      <c r="B7" s="102"/>
      <c r="C7" s="102"/>
      <c r="D7" s="5">
        <f>C12</f>
        <v>16120</v>
      </c>
      <c r="E7" s="66">
        <f t="shared" si="0"/>
        <v>16120</v>
      </c>
      <c r="F7" s="84"/>
      <c r="G7" s="6" t="s">
        <v>19</v>
      </c>
      <c r="H7" s="3"/>
      <c r="I7" s="64"/>
      <c r="J7" s="119"/>
      <c r="K7" s="120"/>
      <c r="L7" s="121"/>
      <c r="M7" s="1"/>
    </row>
    <row r="8" spans="1:13" x14ac:dyDescent="0.25">
      <c r="A8" s="32" t="s">
        <v>16</v>
      </c>
      <c r="B8" s="102"/>
      <c r="C8" s="102"/>
      <c r="D8" s="38"/>
      <c r="E8" s="34"/>
      <c r="F8" s="95"/>
      <c r="G8" s="6" t="s">
        <v>26</v>
      </c>
      <c r="H8" s="3"/>
      <c r="I8" s="64"/>
      <c r="J8" s="119"/>
      <c r="K8" s="120"/>
      <c r="L8" s="121"/>
      <c r="M8" s="1"/>
    </row>
    <row r="9" spans="1:13" x14ac:dyDescent="0.25">
      <c r="A9" s="39" t="s">
        <v>41</v>
      </c>
      <c r="B9" s="103">
        <v>50</v>
      </c>
      <c r="C9" s="103">
        <v>82</v>
      </c>
      <c r="D9" s="38"/>
      <c r="E9" s="34"/>
      <c r="F9" s="95"/>
      <c r="G9" s="6" t="s">
        <v>27</v>
      </c>
      <c r="H9" s="3"/>
      <c r="I9" s="64"/>
      <c r="J9" s="119"/>
      <c r="K9" s="120"/>
      <c r="L9" s="121"/>
      <c r="M9" s="1"/>
    </row>
    <row r="10" spans="1:13" x14ac:dyDescent="0.25">
      <c r="A10" s="39" t="s">
        <v>47</v>
      </c>
      <c r="B10" s="103">
        <v>40</v>
      </c>
      <c r="C10" s="103">
        <v>239</v>
      </c>
      <c r="D10" s="38"/>
      <c r="E10" s="34"/>
      <c r="F10" s="95"/>
      <c r="G10" s="62"/>
      <c r="H10" s="3"/>
      <c r="I10" s="65"/>
      <c r="J10" s="119"/>
      <c r="K10" s="122"/>
      <c r="L10" s="121"/>
      <c r="M10" s="1"/>
    </row>
    <row r="11" spans="1:13" x14ac:dyDescent="0.25">
      <c r="A11" s="39" t="s">
        <v>42</v>
      </c>
      <c r="B11" s="103">
        <v>30</v>
      </c>
      <c r="C11" s="103">
        <v>82</v>
      </c>
      <c r="D11" s="38"/>
      <c r="E11" s="34"/>
      <c r="F11" s="95"/>
      <c r="G11" s="4"/>
      <c r="H11" s="3"/>
      <c r="I11" s="64"/>
      <c r="J11" s="119"/>
      <c r="K11" s="119"/>
      <c r="L11" s="123"/>
      <c r="M11" s="1"/>
    </row>
    <row r="12" spans="1:13" x14ac:dyDescent="0.25">
      <c r="B12" s="103"/>
      <c r="C12" s="103">
        <f>B9*C9+B10*C10+B11*C11</f>
        <v>16120</v>
      </c>
      <c r="D12" s="38"/>
      <c r="E12" s="34"/>
      <c r="F12" s="95"/>
      <c r="G12" s="62"/>
      <c r="H12" s="3"/>
      <c r="I12" s="64"/>
      <c r="J12" s="64"/>
      <c r="K12" s="64"/>
      <c r="L12" s="65"/>
      <c r="M12" s="1"/>
    </row>
    <row r="13" spans="1:13" x14ac:dyDescent="0.25">
      <c r="A13" s="82">
        <v>0.02</v>
      </c>
      <c r="B13" s="104"/>
      <c r="C13" s="104"/>
      <c r="D13" s="38"/>
      <c r="E13" s="34"/>
      <c r="F13" s="95"/>
      <c r="G13" s="4" t="s">
        <v>25</v>
      </c>
      <c r="H13" s="3"/>
      <c r="I13" s="65"/>
      <c r="J13" s="64"/>
      <c r="K13" s="64"/>
      <c r="L13" s="65"/>
      <c r="M13" s="1"/>
    </row>
    <row r="14" spans="1:13" x14ac:dyDescent="0.25">
      <c r="A14" s="83" t="s">
        <v>39</v>
      </c>
      <c r="B14" s="105"/>
      <c r="C14" s="105"/>
      <c r="D14" s="36">
        <v>5200</v>
      </c>
      <c r="E14" s="36">
        <v>0</v>
      </c>
      <c r="F14" s="36">
        <v>5200</v>
      </c>
      <c r="G14" s="4" t="s">
        <v>35</v>
      </c>
      <c r="H14" s="3"/>
      <c r="I14" s="64"/>
      <c r="J14" s="64"/>
      <c r="K14" s="64"/>
      <c r="L14" s="64"/>
      <c r="M14" s="1"/>
    </row>
    <row r="15" spans="1:13" x14ac:dyDescent="0.25">
      <c r="A15" s="81"/>
      <c r="B15" s="106"/>
      <c r="C15" s="106"/>
      <c r="D15" s="36"/>
      <c r="E15" s="34"/>
      <c r="F15" s="49"/>
      <c r="G15" s="4"/>
      <c r="H15" s="3"/>
      <c r="I15" s="64"/>
      <c r="J15" s="64"/>
      <c r="K15" s="64"/>
      <c r="L15" s="64"/>
      <c r="M15" s="1"/>
    </row>
    <row r="16" spans="1:13" x14ac:dyDescent="0.25">
      <c r="A16" s="81" t="s">
        <v>0</v>
      </c>
      <c r="B16" s="106"/>
      <c r="C16" s="106"/>
      <c r="D16" s="36"/>
      <c r="E16" s="34"/>
      <c r="F16" s="49"/>
      <c r="G16" s="4"/>
      <c r="H16" s="3"/>
      <c r="I16" s="64"/>
      <c r="J16" s="64"/>
      <c r="K16" s="64"/>
      <c r="L16" s="64"/>
      <c r="M16" s="1"/>
    </row>
    <row r="17" spans="1:16" ht="15.75" thickBot="1" x14ac:dyDescent="0.3">
      <c r="A17" s="24" t="s">
        <v>1</v>
      </c>
      <c r="B17" s="107"/>
      <c r="C17" s="107"/>
      <c r="D17" s="25">
        <f>SUM(D5:D14)</f>
        <v>31431.5</v>
      </c>
      <c r="E17" s="26">
        <f>SUM(E5:E16)</f>
        <v>26231.5</v>
      </c>
      <c r="F17" s="26">
        <f>SUM(F5:F16)</f>
        <v>5200</v>
      </c>
      <c r="G17" s="12"/>
      <c r="H17" s="3"/>
      <c r="I17" s="64"/>
      <c r="J17" s="64"/>
      <c r="K17" s="64"/>
      <c r="L17" s="64"/>
      <c r="M17" s="1"/>
    </row>
    <row r="18" spans="1:16" ht="24.75" customHeight="1" thickBot="1" x14ac:dyDescent="0.3">
      <c r="A18" s="93"/>
      <c r="B18" s="93"/>
      <c r="C18" s="93"/>
      <c r="D18" s="94"/>
      <c r="E18" s="94"/>
      <c r="F18" s="94"/>
      <c r="G18" s="93"/>
      <c r="H18" s="3"/>
      <c r="I18" s="64"/>
      <c r="J18" s="64"/>
      <c r="K18" s="64"/>
      <c r="L18" s="64"/>
      <c r="M18" s="1"/>
    </row>
    <row r="19" spans="1:16" ht="30.75" thickBot="1" x14ac:dyDescent="0.3">
      <c r="A19" s="28" t="s">
        <v>4</v>
      </c>
      <c r="B19" s="116"/>
      <c r="C19" s="116"/>
      <c r="D19" s="29" t="s">
        <v>9</v>
      </c>
      <c r="E19" s="30" t="s">
        <v>11</v>
      </c>
      <c r="F19" s="30" t="s">
        <v>10</v>
      </c>
      <c r="G19" s="31" t="s">
        <v>5</v>
      </c>
      <c r="H19" s="3"/>
      <c r="I19" s="64"/>
      <c r="J19" s="64"/>
      <c r="K19" s="64"/>
      <c r="L19" s="64"/>
      <c r="M19" s="1"/>
      <c r="N19" s="1"/>
      <c r="O19" s="1"/>
      <c r="P19" s="1"/>
    </row>
    <row r="20" spans="1:16" ht="60.75" customHeight="1" x14ac:dyDescent="0.25">
      <c r="A20" s="27" t="s">
        <v>14</v>
      </c>
      <c r="B20" s="117"/>
      <c r="C20" s="117"/>
      <c r="D20" s="69">
        <v>2200</v>
      </c>
      <c r="E20" s="70">
        <v>2200</v>
      </c>
      <c r="F20" s="85">
        <v>0</v>
      </c>
      <c r="G20" s="13"/>
      <c r="H20" s="3"/>
      <c r="I20" s="124"/>
      <c r="J20" s="64"/>
      <c r="K20" s="64"/>
      <c r="L20" s="65"/>
      <c r="M20" s="1"/>
      <c r="N20" s="1"/>
      <c r="O20" s="1"/>
      <c r="P20" s="1"/>
    </row>
    <row r="21" spans="1:16" x14ac:dyDescent="0.25">
      <c r="A21" s="40" t="s">
        <v>24</v>
      </c>
      <c r="B21" s="118"/>
      <c r="C21" s="118"/>
      <c r="D21" s="63"/>
      <c r="E21" s="41"/>
      <c r="F21" s="86"/>
      <c r="G21" s="42">
        <v>400</v>
      </c>
      <c r="H21" s="3"/>
      <c r="I21" s="16"/>
      <c r="J21" s="1"/>
      <c r="K21" s="1"/>
      <c r="L21" s="1"/>
      <c r="M21" s="1"/>
      <c r="N21" s="1"/>
      <c r="O21" s="1"/>
      <c r="P21" s="1"/>
    </row>
    <row r="22" spans="1:16" ht="75" x14ac:dyDescent="0.25">
      <c r="A22" s="43" t="s">
        <v>15</v>
      </c>
      <c r="B22" s="117"/>
      <c r="C22" s="117"/>
      <c r="D22" s="71">
        <v>3000</v>
      </c>
      <c r="E22" s="70">
        <v>3000</v>
      </c>
      <c r="F22" s="87">
        <v>0</v>
      </c>
      <c r="G22" s="44"/>
      <c r="H22" s="3"/>
      <c r="I22" s="68"/>
      <c r="M22" s="1"/>
      <c r="N22" s="1"/>
      <c r="O22" s="1"/>
      <c r="P22" s="1"/>
    </row>
    <row r="23" spans="1:16" x14ac:dyDescent="0.25">
      <c r="A23" s="74" t="s">
        <v>20</v>
      </c>
      <c r="B23" s="108"/>
      <c r="C23" s="108"/>
      <c r="D23" s="46">
        <f>SUM(G24:G27)</f>
        <v>0</v>
      </c>
      <c r="E23" s="35">
        <v>0</v>
      </c>
      <c r="F23" s="88">
        <v>0</v>
      </c>
      <c r="G23" s="47"/>
      <c r="H23" s="3"/>
      <c r="I23" s="15"/>
      <c r="J23" s="16"/>
      <c r="K23" s="16"/>
      <c r="L23" s="17"/>
      <c r="M23" s="1"/>
      <c r="N23" s="1"/>
      <c r="O23" s="1"/>
      <c r="P23" s="1"/>
    </row>
    <row r="24" spans="1:16" x14ac:dyDescent="0.25">
      <c r="A24" s="48" t="s">
        <v>23</v>
      </c>
      <c r="B24" s="109"/>
      <c r="C24" s="109"/>
      <c r="D24" s="36">
        <v>2200</v>
      </c>
      <c r="E24" s="49">
        <v>2200</v>
      </c>
      <c r="F24" s="67">
        <f>D24-E24</f>
        <v>0</v>
      </c>
      <c r="G24" s="50"/>
      <c r="H24" s="3"/>
      <c r="I24" s="19"/>
      <c r="J24" s="16"/>
      <c r="K24" s="16"/>
      <c r="L24" s="17"/>
      <c r="M24" s="1"/>
      <c r="N24" s="1"/>
      <c r="O24" s="1"/>
      <c r="P24" s="1"/>
    </row>
    <row r="25" spans="1:16" ht="30" x14ac:dyDescent="0.25">
      <c r="A25" s="48" t="s">
        <v>32</v>
      </c>
      <c r="B25" s="109"/>
      <c r="C25" s="109"/>
      <c r="D25" s="36">
        <v>7000</v>
      </c>
      <c r="E25" s="49">
        <v>5000</v>
      </c>
      <c r="F25" s="67">
        <f t="shared" ref="F25:F32" si="1">D25-E25</f>
        <v>2000</v>
      </c>
      <c r="G25" s="99" t="s">
        <v>36</v>
      </c>
      <c r="H25" s="3"/>
      <c r="I25" s="72"/>
      <c r="J25" s="15"/>
      <c r="K25" s="16"/>
      <c r="L25" s="17"/>
      <c r="M25" s="1"/>
      <c r="N25" s="1"/>
      <c r="O25" s="1"/>
      <c r="P25" s="1"/>
    </row>
    <row r="26" spans="1:16" x14ac:dyDescent="0.25">
      <c r="A26" s="48" t="s">
        <v>33</v>
      </c>
      <c r="B26" s="109"/>
      <c r="C26" s="109"/>
      <c r="D26" s="36">
        <v>7000</v>
      </c>
      <c r="E26" s="49">
        <v>5000</v>
      </c>
      <c r="F26" s="67">
        <f t="shared" si="1"/>
        <v>2000</v>
      </c>
      <c r="G26" s="47"/>
      <c r="H26" s="3"/>
      <c r="I26" s="72"/>
      <c r="J26" s="15"/>
      <c r="K26" s="16"/>
      <c r="L26" s="17"/>
      <c r="M26" s="1"/>
      <c r="N26" s="1"/>
      <c r="O26" s="1"/>
      <c r="P26" s="1"/>
    </row>
    <row r="27" spans="1:16" ht="45" x14ac:dyDescent="0.25">
      <c r="A27" s="48" t="s">
        <v>34</v>
      </c>
      <c r="B27" s="109"/>
      <c r="C27" s="109"/>
      <c r="D27" s="36">
        <v>3500</v>
      </c>
      <c r="E27" s="49">
        <v>2300</v>
      </c>
      <c r="F27" s="67">
        <v>1200</v>
      </c>
      <c r="G27" s="47"/>
      <c r="H27" s="3"/>
      <c r="I27" s="73"/>
      <c r="J27" s="15"/>
      <c r="K27" s="15"/>
      <c r="L27" s="17"/>
      <c r="M27" s="1"/>
      <c r="N27" s="1"/>
      <c r="O27" s="1"/>
      <c r="P27" s="1"/>
    </row>
    <row r="28" spans="1:16" ht="60" x14ac:dyDescent="0.25">
      <c r="A28" s="7" t="s">
        <v>21</v>
      </c>
      <c r="B28" s="110"/>
      <c r="C28" s="110"/>
      <c r="D28" s="5">
        <v>1200</v>
      </c>
      <c r="E28" s="84">
        <v>1200</v>
      </c>
      <c r="F28" s="67">
        <f t="shared" si="1"/>
        <v>0</v>
      </c>
      <c r="G28" s="14"/>
      <c r="H28" s="3"/>
      <c r="I28" s="3"/>
      <c r="J28" s="3"/>
      <c r="K28" s="15"/>
      <c r="L28" s="17"/>
      <c r="M28" s="1"/>
      <c r="N28" s="1"/>
      <c r="O28" s="1"/>
      <c r="P28" s="1"/>
    </row>
    <row r="29" spans="1:16" x14ac:dyDescent="0.25">
      <c r="A29" s="8" t="s">
        <v>6</v>
      </c>
      <c r="B29" s="111"/>
      <c r="C29" s="111"/>
      <c r="D29" s="5">
        <v>100</v>
      </c>
      <c r="E29" s="51">
        <v>100</v>
      </c>
      <c r="F29" s="67">
        <f t="shared" si="1"/>
        <v>0</v>
      </c>
      <c r="G29" s="14"/>
      <c r="H29" s="3"/>
      <c r="I29" s="19"/>
      <c r="J29" s="15"/>
      <c r="K29" s="15"/>
      <c r="L29" s="17"/>
      <c r="M29" s="1"/>
      <c r="N29" s="1"/>
      <c r="O29" s="1"/>
      <c r="P29" s="1"/>
    </row>
    <row r="30" spans="1:16" x14ac:dyDescent="0.25">
      <c r="A30" s="9" t="s">
        <v>7</v>
      </c>
      <c r="B30" s="112"/>
      <c r="C30" s="112"/>
      <c r="D30" s="5">
        <v>150</v>
      </c>
      <c r="E30" s="52">
        <v>150</v>
      </c>
      <c r="F30" s="67">
        <f t="shared" si="1"/>
        <v>0</v>
      </c>
      <c r="G30" s="18"/>
      <c r="H30" s="3"/>
      <c r="I30" s="15"/>
      <c r="J30" s="15"/>
      <c r="K30" s="15"/>
      <c r="L30" s="17"/>
      <c r="M30" s="1"/>
      <c r="N30" s="1"/>
      <c r="O30" s="1"/>
      <c r="P30" s="1"/>
    </row>
    <row r="31" spans="1:16" x14ac:dyDescent="0.25">
      <c r="A31" s="9" t="s">
        <v>8</v>
      </c>
      <c r="B31" s="112"/>
      <c r="C31" s="112"/>
      <c r="D31" s="5">
        <v>350</v>
      </c>
      <c r="E31" s="51">
        <v>350</v>
      </c>
      <c r="F31" s="67">
        <f t="shared" si="1"/>
        <v>0</v>
      </c>
      <c r="G31" s="14"/>
      <c r="H31" s="3"/>
      <c r="I31" s="19"/>
      <c r="J31" s="15"/>
      <c r="K31" s="3"/>
      <c r="L31" s="3"/>
    </row>
    <row r="32" spans="1:16" ht="30" x14ac:dyDescent="0.25">
      <c r="A32" s="45" t="s">
        <v>22</v>
      </c>
      <c r="B32" s="113"/>
      <c r="C32" s="113"/>
      <c r="D32" s="36">
        <v>200</v>
      </c>
      <c r="E32" s="37">
        <v>200</v>
      </c>
      <c r="F32" s="67">
        <f t="shared" si="1"/>
        <v>0</v>
      </c>
      <c r="G32" s="47"/>
      <c r="H32" s="75"/>
      <c r="I32" s="72"/>
      <c r="J32" s="15"/>
      <c r="K32" s="3"/>
      <c r="L32" s="3"/>
    </row>
    <row r="33" spans="1:12" ht="15.75" thickBot="1" x14ac:dyDescent="0.3">
      <c r="A33" s="53" t="s">
        <v>2</v>
      </c>
      <c r="B33" s="114"/>
      <c r="C33" s="114"/>
      <c r="D33" s="54">
        <f>SUM(D20:D28)</f>
        <v>26100</v>
      </c>
      <c r="E33" s="54">
        <f>SUM(E20:E28)</f>
        <v>20900</v>
      </c>
      <c r="F33" s="54">
        <f>SUM(F20:F28)</f>
        <v>5200</v>
      </c>
      <c r="G33" s="55"/>
      <c r="H33" s="3"/>
      <c r="I33" s="3"/>
      <c r="J33" s="3"/>
      <c r="K33" s="3"/>
      <c r="L33" s="3"/>
    </row>
    <row r="34" spans="1:12" ht="15.75" thickBot="1" x14ac:dyDescent="0.3">
      <c r="A34" s="20"/>
      <c r="B34" s="20"/>
      <c r="C34" s="20"/>
      <c r="D34" s="21"/>
      <c r="E34" s="22"/>
      <c r="F34" s="22"/>
      <c r="G34" s="23"/>
      <c r="H34" s="3"/>
      <c r="I34" s="3"/>
      <c r="J34" s="3"/>
      <c r="K34" s="3"/>
      <c r="L34" s="3"/>
    </row>
    <row r="35" spans="1:12" ht="45.75" thickBot="1" x14ac:dyDescent="0.3">
      <c r="A35" s="56" t="s">
        <v>40</v>
      </c>
      <c r="B35" s="115"/>
      <c r="C35" s="115"/>
      <c r="D35" s="57">
        <f>D17-D33</f>
        <v>5331.5</v>
      </c>
      <c r="E35" s="58">
        <f>E17-E33</f>
        <v>5331.5</v>
      </c>
      <c r="F35" s="58">
        <f>F17-F33</f>
        <v>0</v>
      </c>
      <c r="G35" s="96" t="s">
        <v>45</v>
      </c>
      <c r="H35" s="3"/>
      <c r="I35" s="3"/>
      <c r="J35" s="3"/>
      <c r="K35" s="3"/>
      <c r="L35" s="3"/>
    </row>
    <row r="36" spans="1:12" x14ac:dyDescent="0.25">
      <c r="A36" s="77"/>
      <c r="B36" s="77"/>
      <c r="C36" s="77"/>
      <c r="D36" s="78"/>
      <c r="E36" s="79"/>
      <c r="F36" s="79"/>
      <c r="G36" s="80"/>
      <c r="H36" s="3"/>
      <c r="I36" s="3"/>
      <c r="J36" s="3"/>
      <c r="K36" s="3"/>
      <c r="L36" s="3"/>
    </row>
    <row r="37" spans="1:12" x14ac:dyDescent="0.25">
      <c r="A37" s="77"/>
      <c r="B37" s="77"/>
      <c r="C37" s="77"/>
      <c r="D37" s="78"/>
      <c r="E37" s="79"/>
      <c r="F37" s="79"/>
      <c r="G37" s="80"/>
      <c r="H37" s="3"/>
      <c r="I37" s="3"/>
      <c r="J37" s="3"/>
      <c r="K37" s="3"/>
      <c r="L37" s="3"/>
    </row>
    <row r="38" spans="1:12" x14ac:dyDescent="0.25">
      <c r="A38" s="19"/>
      <c r="B38" s="19"/>
      <c r="C38" s="19"/>
      <c r="D38" s="16"/>
      <c r="E38" s="16"/>
      <c r="F38" s="16"/>
      <c r="G38" s="16"/>
      <c r="H38" s="3"/>
      <c r="I38" s="3"/>
      <c r="J38" s="3"/>
      <c r="K38" s="3"/>
      <c r="L38" s="3"/>
    </row>
    <row r="39" spans="1:12" x14ac:dyDescent="0.25">
      <c r="A39" s="10" t="s">
        <v>37</v>
      </c>
      <c r="B39" s="10"/>
      <c r="C39" s="10"/>
      <c r="D39" s="3"/>
      <c r="E39" s="3"/>
      <c r="G39" s="3"/>
      <c r="H39" s="3"/>
      <c r="I39" s="3"/>
      <c r="J39" s="3"/>
      <c r="K39" s="3"/>
      <c r="L39" s="3"/>
    </row>
    <row r="40" spans="1:12" x14ac:dyDescent="0.25">
      <c r="A40" s="2" t="s">
        <v>38</v>
      </c>
      <c r="B40" s="2"/>
      <c r="C40" s="2"/>
      <c r="D40" s="2"/>
      <c r="E40" s="2"/>
      <c r="G40" s="76" t="s">
        <v>46</v>
      </c>
    </row>
    <row r="41" spans="1:12" x14ac:dyDescent="0.25">
      <c r="A41" s="10"/>
      <c r="B41" s="10"/>
      <c r="C41" s="10"/>
      <c r="D41" s="2"/>
      <c r="E41" s="2"/>
      <c r="F41" s="2"/>
      <c r="G41" s="2"/>
    </row>
  </sheetData>
  <mergeCells count="2">
    <mergeCell ref="A1:G1"/>
    <mergeCell ref="A2:G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Footer>&amp;CStrana &amp;P z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Návrh 2.2.2020</vt:lpstr>
      <vt:lpstr>'Návrh 2.2.2020'!Oblasť_tlače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Riaditel</cp:lastModifiedBy>
  <cp:lastPrinted>2024-06-25T17:49:25Z</cp:lastPrinted>
  <dcterms:created xsi:type="dcterms:W3CDTF">2016-03-16T10:52:34Z</dcterms:created>
  <dcterms:modified xsi:type="dcterms:W3CDTF">2024-06-25T17:50:00Z</dcterms:modified>
</cp:coreProperties>
</file>