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70" windowHeight="8160"/>
  </bookViews>
  <sheets>
    <sheet name="Schválený 5.12.2016" sheetId="1" r:id="rId1"/>
  </sheets>
  <definedNames>
    <definedName name="_xlnm.Print_Area" localSheetId="0">'Schválený 5.12.2016'!$A$1:$C$39</definedName>
  </definedNames>
  <calcPr calcId="124519"/>
</workbook>
</file>

<file path=xl/calcChain.xml><?xml version="1.0" encoding="utf-8"?>
<calcChain xmlns="http://schemas.openxmlformats.org/spreadsheetml/2006/main">
  <c r="B25" i="1"/>
  <c r="B20"/>
  <c r="B32" s="1"/>
  <c r="H4"/>
  <c r="H5"/>
  <c r="H6"/>
  <c r="H3"/>
  <c r="H7" s="1"/>
  <c r="H8" s="1"/>
  <c r="F7"/>
  <c r="B14"/>
  <c r="B34" l="1"/>
</calcChain>
</file>

<file path=xl/sharedStrings.xml><?xml version="1.0" encoding="utf-8"?>
<sst xmlns="http://schemas.openxmlformats.org/spreadsheetml/2006/main" count="47" uniqueCount="46">
  <si>
    <t>ostatné príjmy</t>
  </si>
  <si>
    <t>príjmy spolu</t>
  </si>
  <si>
    <t>výdavky spolu</t>
  </si>
  <si>
    <t>Príspevky 2015/2016:</t>
  </si>
  <si>
    <t>1.ročník+príma                      30€</t>
  </si>
  <si>
    <t>2.ročník+sekunda-sexta    25€</t>
  </si>
  <si>
    <t>3.ročník+septima                 20€</t>
  </si>
  <si>
    <t>4.ročník+oktáva                    15€</t>
  </si>
  <si>
    <t>zaokrúhlenie</t>
  </si>
  <si>
    <t>príjmy 2017</t>
  </si>
  <si>
    <t xml:space="preserve">príjmy z 2% za rok 2016 v roku 2017 </t>
  </si>
  <si>
    <t>stav finančných prostriedkov k 30.11.2016 - bežný účet</t>
  </si>
  <si>
    <t>stav finančných prostriedkov k 30.11.2016 - pokladňa</t>
  </si>
  <si>
    <t>V Púchove 5. 12. 2016</t>
  </si>
  <si>
    <t>Rozpočet SRRZ-RZ pri Gymnáziu Púchov na rok 2017</t>
  </si>
  <si>
    <t>príjmy z členských príspevkov škol. roku 2017/2018</t>
  </si>
  <si>
    <t>za rok 2015  4867,70 €</t>
  </si>
  <si>
    <t>soc. štipendium</t>
  </si>
  <si>
    <t>maturitné skúšky 4 € na žiaka</t>
  </si>
  <si>
    <t>b) nová kopírka pre žiakov</t>
  </si>
  <si>
    <t>c) pomôcky pre fyziku</t>
  </si>
  <si>
    <t>d) stolnotenisový vonkajší stôl aj s dlažbou 750 € + 1 000 €</t>
  </si>
  <si>
    <t>a) členský príspevok do SRRZ 0,60/žiaka</t>
  </si>
  <si>
    <t>b) ples</t>
  </si>
  <si>
    <t>c) notárske poplatky na registráciu 2%</t>
  </si>
  <si>
    <t>d) stravné a reprezentačné</t>
  </si>
  <si>
    <t>e) iné</t>
  </si>
  <si>
    <t>Ing. Miroslav Škulec, predseda Rodičovskej rady</t>
  </si>
  <si>
    <t>1.ročník+príma                      30 €</t>
  </si>
  <si>
    <t>2.ročník+sekunda-sexta     25 €</t>
  </si>
  <si>
    <t>3.ročník+septima                 20 €</t>
  </si>
  <si>
    <t>4.ročník+oktáva                    15 €</t>
  </si>
  <si>
    <t>Príjmy</t>
  </si>
  <si>
    <t>Položky</t>
  </si>
  <si>
    <t>Podpoložky orientačné</t>
  </si>
  <si>
    <t>Výdavky</t>
  </si>
  <si>
    <t>Podpoložky</t>
  </si>
  <si>
    <r>
      <rPr>
        <b/>
        <sz val="11"/>
        <color theme="1"/>
        <rFont val="Calibri"/>
        <family val="2"/>
        <charset val="238"/>
        <scheme val="minor"/>
      </rPr>
      <t>3. materiálne vybavenie školy</t>
    </r>
    <r>
      <rPr>
        <sz val="11"/>
        <color theme="1"/>
        <rFont val="Calibri"/>
        <family val="2"/>
        <charset val="238"/>
        <scheme val="minor"/>
      </rPr>
      <t xml:space="preserve"> - z toho 5 000 € výdavky z 2%</t>
    </r>
  </si>
  <si>
    <r>
      <rPr>
        <b/>
        <sz val="11"/>
        <color theme="1"/>
        <rFont val="Calibri"/>
        <family val="2"/>
        <charset val="238"/>
        <scheme val="minor"/>
      </rPr>
      <t xml:space="preserve">1. podpora žiackych aktivít
</t>
    </r>
    <r>
      <rPr>
        <sz val="11"/>
        <color theme="1"/>
        <rFont val="Calibri"/>
        <family val="2"/>
        <charset val="238"/>
        <scheme val="minor"/>
      </rPr>
      <t>(podpora projektov, žiacke súťaže+cestovné, odmeny žiakov, aktivity žiakov, školský časopis, knižné odmeny, tričká na imatrikulácie, maturitné skúšky)</t>
    </r>
  </si>
  <si>
    <r>
      <rPr>
        <b/>
        <sz val="11"/>
        <color theme="1"/>
        <rFont val="Calibri"/>
        <family val="2"/>
        <charset val="238"/>
        <scheme val="minor"/>
      </rPr>
      <t xml:space="preserve">2. podpora výchovno-vzdelávacieho procesu
</t>
    </r>
    <r>
      <rPr>
        <sz val="11"/>
        <color theme="1"/>
        <rFont val="Calibri"/>
        <family val="2"/>
        <charset val="238"/>
        <scheme val="minor"/>
      </rPr>
      <t>(učebné pomôcky, literatúra do školskej knižnice, spoluúčasť na projektoch, nákup potrieb: výkresy, papiere, farby, údržba kopírky, technické vybavenie školy, nezistené škody)</t>
    </r>
  </si>
  <si>
    <r>
      <rPr>
        <b/>
        <sz val="11"/>
        <color theme="1"/>
        <rFont val="Calibri"/>
        <family val="2"/>
        <charset val="238"/>
        <scheme val="minor"/>
      </rPr>
      <t xml:space="preserve">4. administratívne výdavky
</t>
    </r>
    <r>
      <rPr>
        <sz val="11"/>
        <color theme="1"/>
        <rFont val="Calibri"/>
        <family val="2"/>
        <charset val="238"/>
        <scheme val="minor"/>
      </rPr>
      <t>(vedenie účtovníctva a pokladne, notárske poplatky, členský príspevok do SRRZ, bankové poplatky, poštové, kancelárske poplatky, ostatné-stravné, reprezentačné, ples)</t>
    </r>
  </si>
  <si>
    <r>
      <rPr>
        <b/>
        <sz val="11"/>
        <color theme="1"/>
        <rFont val="Calibri"/>
        <family val="2"/>
        <charset val="238"/>
        <scheme val="minor"/>
      </rPr>
      <t xml:space="preserve">5. sociálne štipendium
</t>
    </r>
    <r>
      <rPr>
        <sz val="11"/>
        <color theme="1"/>
        <rFont val="Calibri"/>
        <family val="2"/>
        <charset val="238"/>
        <scheme val="minor"/>
      </rPr>
      <t>(návšteva divadla, cestovné, výpomoc)</t>
    </r>
  </si>
  <si>
    <t>a) PC, dataprojektory do tried, interaktívna tabuľa</t>
  </si>
  <si>
    <t>započítaný aj účelový príspevok 1 800 € ako dar Nadácie Matador na hvezdáreň</t>
  </si>
  <si>
    <r>
      <rPr>
        <b/>
        <sz val="11"/>
        <color theme="1"/>
        <rFont val="Calibri"/>
        <family val="2"/>
        <charset val="238"/>
        <scheme val="minor"/>
      </rPr>
      <t>Rozdiel medzi príjmami a výdavkami k 31. 12. 2017</t>
    </r>
    <r>
      <rPr>
        <sz val="11"/>
        <color theme="1"/>
        <rFont val="Calibri"/>
        <family val="2"/>
        <charset val="238"/>
        <scheme val="minor"/>
      </rPr>
      <t xml:space="preserve">
(rezerva k 1. 9. 2017 musí byť vo výške minimálneho zostatku 3 000 €)</t>
    </r>
  </si>
  <si>
    <t>členské v r.16/17:6930,00</t>
  </si>
</sst>
</file>

<file path=xl/styles.xml><?xml version="1.0" encoding="utf-8"?>
<styleSheet xmlns="http://schemas.openxmlformats.org/spreadsheetml/2006/main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d/m/yy;@"/>
    <numFmt numFmtId="165" formatCode="#,##0\ &quot;€&quot;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0" xfId="0" applyFill="1" applyBorder="1" applyAlignment="1">
      <alignment wrapText="1"/>
    </xf>
    <xf numFmtId="0" fontId="0" fillId="0" borderId="0" xfId="0" applyBorder="1"/>
    <xf numFmtId="0" fontId="1" fillId="0" borderId="0" xfId="0" applyFont="1" applyBorder="1"/>
    <xf numFmtId="164" fontId="0" fillId="0" borderId="0" xfId="0" applyNumberFormat="1" applyBorder="1"/>
    <xf numFmtId="0" fontId="3" fillId="0" borderId="0" xfId="0" applyFont="1" applyBorder="1"/>
    <xf numFmtId="0" fontId="0" fillId="0" borderId="0" xfId="0" applyFill="1" applyBorder="1"/>
    <xf numFmtId="9" fontId="0" fillId="0" borderId="1" xfId="0" applyNumberFormat="1" applyBorder="1"/>
    <xf numFmtId="0" fontId="4" fillId="0" borderId="0" xfId="0" applyFont="1" applyFill="1" applyBorder="1" applyAlignment="1">
      <alignment wrapText="1"/>
    </xf>
    <xf numFmtId="0" fontId="4" fillId="0" borderId="0" xfId="0" applyFont="1"/>
    <xf numFmtId="0" fontId="2" fillId="0" borderId="0" xfId="0" applyFont="1"/>
    <xf numFmtId="165" fontId="0" fillId="0" borderId="1" xfId="0" applyNumberFormat="1" applyBorder="1"/>
    <xf numFmtId="44" fontId="4" fillId="0" borderId="1" xfId="0" applyNumberFormat="1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vertical="center" wrapText="1"/>
    </xf>
    <xf numFmtId="42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left" vertical="center" wrapText="1" indent="1"/>
    </xf>
    <xf numFmtId="42" fontId="0" fillId="0" borderId="4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 indent="1"/>
    </xf>
    <xf numFmtId="0" fontId="4" fillId="0" borderId="8" xfId="0" applyFont="1" applyBorder="1" applyAlignment="1">
      <alignment vertical="center"/>
    </xf>
    <xf numFmtId="44" fontId="4" fillId="0" borderId="9" xfId="0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vertical="center" wrapText="1"/>
    </xf>
    <xf numFmtId="42" fontId="0" fillId="0" borderId="10" xfId="0" applyNumberForma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1" fillId="0" borderId="15" xfId="0" applyFont="1" applyBorder="1" applyAlignment="1">
      <alignment vertical="center"/>
    </xf>
    <xf numFmtId="44" fontId="1" fillId="0" borderId="2" xfId="0" applyNumberFormat="1" applyFont="1" applyBorder="1" applyAlignment="1">
      <alignment vertical="center"/>
    </xf>
    <xf numFmtId="42" fontId="1" fillId="0" borderId="16" xfId="0" applyNumberFormat="1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44" fontId="1" fillId="0" borderId="14" xfId="0" applyNumberFormat="1" applyFont="1" applyBorder="1" applyAlignment="1">
      <alignment vertical="center"/>
    </xf>
    <xf numFmtId="44" fontId="1" fillId="0" borderId="18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2" fontId="1" fillId="0" borderId="14" xfId="0" applyNumberFormat="1" applyFont="1" applyBorder="1" applyAlignment="1">
      <alignment vertical="center"/>
    </xf>
    <xf numFmtId="0" fontId="0" fillId="0" borderId="20" xfId="0" applyBorder="1" applyAlignment="1">
      <alignment vertical="center" wrapText="1"/>
    </xf>
    <xf numFmtId="44" fontId="0" fillId="0" borderId="21" xfId="0" applyNumberFormat="1" applyBorder="1" applyAlignment="1">
      <alignment vertical="center"/>
    </xf>
    <xf numFmtId="42" fontId="0" fillId="0" borderId="22" xfId="0" applyNumberFormat="1" applyBorder="1" applyAlignment="1">
      <alignment vertical="center"/>
    </xf>
    <xf numFmtId="44" fontId="0" fillId="0" borderId="9" xfId="0" applyNumberFormat="1" applyFill="1" applyBorder="1" applyAlignment="1">
      <alignment vertical="center"/>
    </xf>
    <xf numFmtId="0" fontId="0" fillId="0" borderId="23" xfId="0" applyBorder="1" applyAlignment="1">
      <alignment horizontal="left" vertical="center" wrapText="1" indent="1"/>
    </xf>
    <xf numFmtId="44" fontId="0" fillId="0" borderId="24" xfId="0" applyNumberFormat="1" applyBorder="1" applyAlignment="1">
      <alignment horizontal="left" vertical="center" indent="1"/>
    </xf>
    <xf numFmtId="42" fontId="0" fillId="0" borderId="25" xfId="0" applyNumberForma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0" fillId="2" borderId="4" xfId="0" applyFill="1" applyBorder="1" applyAlignment="1">
      <alignment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tabSelected="1" workbookViewId="0">
      <selection activeCell="E11" sqref="E11"/>
    </sheetView>
  </sheetViews>
  <sheetFormatPr defaultRowHeight="15"/>
  <cols>
    <col min="1" max="1" width="55.85546875" customWidth="1"/>
    <col min="2" max="2" width="11.85546875" bestFit="1" customWidth="1"/>
    <col min="3" max="3" width="22.42578125" customWidth="1"/>
    <col min="5" max="5" width="27" bestFit="1" customWidth="1"/>
  </cols>
  <sheetData>
    <row r="1" spans="1:12" ht="18.75">
      <c r="A1" s="59" t="s">
        <v>14</v>
      </c>
      <c r="B1" s="59"/>
      <c r="C1" s="59"/>
      <c r="E1" s="10" t="s">
        <v>9</v>
      </c>
    </row>
    <row r="2" spans="1:12" ht="15.75" thickBot="1"/>
    <row r="3" spans="1:12" ht="15.75" thickBot="1">
      <c r="A3" s="30" t="s">
        <v>32</v>
      </c>
      <c r="B3" s="31" t="s">
        <v>33</v>
      </c>
      <c r="C3" s="32" t="s">
        <v>34</v>
      </c>
      <c r="E3" s="1" t="s">
        <v>4</v>
      </c>
      <c r="F3" s="1">
        <v>84</v>
      </c>
      <c r="G3" s="12">
        <v>30</v>
      </c>
      <c r="H3" s="12">
        <f>F3*G3</f>
        <v>2520</v>
      </c>
    </row>
    <row r="4" spans="1:12">
      <c r="A4" s="27" t="s">
        <v>11</v>
      </c>
      <c r="B4" s="28">
        <v>11979.67</v>
      </c>
      <c r="C4" s="29"/>
      <c r="E4" s="1" t="s">
        <v>5</v>
      </c>
      <c r="F4" s="1">
        <v>169</v>
      </c>
      <c r="G4" s="12">
        <v>25</v>
      </c>
      <c r="H4" s="12">
        <f>F4*G4</f>
        <v>4225</v>
      </c>
    </row>
    <row r="5" spans="1:12">
      <c r="A5" s="17" t="s">
        <v>12</v>
      </c>
      <c r="B5" s="13">
        <v>1023.85</v>
      </c>
      <c r="C5" s="18"/>
      <c r="E5" s="1" t="s">
        <v>6</v>
      </c>
      <c r="F5" s="1">
        <v>87</v>
      </c>
      <c r="G5" s="12">
        <v>20</v>
      </c>
      <c r="H5" s="12">
        <f>F5*G5</f>
        <v>1740</v>
      </c>
    </row>
    <row r="6" spans="1:12">
      <c r="A6" s="19" t="s">
        <v>15</v>
      </c>
      <c r="B6" s="14">
        <v>7000</v>
      </c>
      <c r="C6" s="60" t="s">
        <v>45</v>
      </c>
      <c r="E6" s="1" t="s">
        <v>7</v>
      </c>
      <c r="F6" s="1">
        <v>80</v>
      </c>
      <c r="G6" s="12">
        <v>15</v>
      </c>
      <c r="H6" s="12">
        <f>F6*G6</f>
        <v>1200</v>
      </c>
    </row>
    <row r="7" spans="1:12">
      <c r="A7" s="19" t="s">
        <v>3</v>
      </c>
      <c r="B7" s="15"/>
      <c r="C7" s="20"/>
      <c r="E7" s="1"/>
      <c r="F7" s="1">
        <f>SUM(F3:F6)</f>
        <v>420</v>
      </c>
      <c r="G7" s="1"/>
      <c r="H7" s="12">
        <f>SUM(H3:H6)</f>
        <v>9685</v>
      </c>
    </row>
    <row r="8" spans="1:12">
      <c r="A8" s="21" t="s">
        <v>28</v>
      </c>
      <c r="B8" s="15"/>
      <c r="C8" s="20"/>
      <c r="E8" s="8">
        <v>0.75</v>
      </c>
      <c r="F8" s="1"/>
      <c r="G8" s="1"/>
      <c r="H8" s="12">
        <f>H7*0.75</f>
        <v>7263.75</v>
      </c>
    </row>
    <row r="9" spans="1:12">
      <c r="A9" s="21" t="s">
        <v>29</v>
      </c>
      <c r="B9" s="15"/>
      <c r="C9" s="20"/>
      <c r="E9" s="1" t="s">
        <v>8</v>
      </c>
      <c r="F9" s="1"/>
      <c r="G9" s="1"/>
      <c r="H9" s="12">
        <v>7000</v>
      </c>
    </row>
    <row r="10" spans="1:12">
      <c r="A10" s="21" t="s">
        <v>30</v>
      </c>
      <c r="B10" s="15"/>
      <c r="C10" s="20"/>
    </row>
    <row r="11" spans="1:12">
      <c r="A11" s="21" t="s">
        <v>31</v>
      </c>
      <c r="B11" s="15"/>
      <c r="C11" s="20"/>
    </row>
    <row r="12" spans="1:12">
      <c r="A12" s="19" t="s">
        <v>10</v>
      </c>
      <c r="B12" s="14">
        <v>4000</v>
      </c>
      <c r="C12" s="20" t="s">
        <v>16</v>
      </c>
    </row>
    <row r="13" spans="1:12">
      <c r="A13" s="19" t="s">
        <v>0</v>
      </c>
      <c r="B13" s="14">
        <v>200</v>
      </c>
      <c r="C13" s="20" t="s">
        <v>17</v>
      </c>
    </row>
    <row r="14" spans="1:12" ht="15.75" thickBot="1">
      <c r="A14" s="33" t="s">
        <v>1</v>
      </c>
      <c r="B14" s="34">
        <f>SUM(B4:B13)</f>
        <v>24203.52</v>
      </c>
      <c r="C14" s="35"/>
    </row>
    <row r="15" spans="1:12" ht="24.75" customHeight="1" thickBot="1">
      <c r="A15" s="41"/>
      <c r="B15" s="42"/>
      <c r="C15" s="41"/>
    </row>
    <row r="16" spans="1:12" ht="15.75" thickBot="1">
      <c r="A16" s="38" t="s">
        <v>35</v>
      </c>
      <c r="B16" s="39" t="s">
        <v>33</v>
      </c>
      <c r="C16" s="40" t="s">
        <v>36</v>
      </c>
      <c r="E16" s="3"/>
      <c r="F16" s="3"/>
      <c r="G16" s="3"/>
      <c r="H16" s="3"/>
      <c r="I16" s="3"/>
      <c r="J16" s="3"/>
      <c r="K16" s="3"/>
      <c r="L16" s="3"/>
    </row>
    <row r="17" spans="1:12" ht="60.75" customHeight="1">
      <c r="A17" s="52" t="s">
        <v>38</v>
      </c>
      <c r="B17" s="53">
        <v>2500</v>
      </c>
      <c r="C17" s="54"/>
      <c r="E17" s="4"/>
      <c r="F17" s="3"/>
      <c r="G17" s="5"/>
      <c r="H17" s="3"/>
      <c r="I17" s="3"/>
      <c r="J17" s="3"/>
      <c r="K17" s="3"/>
      <c r="L17" s="3"/>
    </row>
    <row r="18" spans="1:12">
      <c r="A18" s="56" t="s">
        <v>18</v>
      </c>
      <c r="B18" s="57"/>
      <c r="C18" s="58">
        <v>400</v>
      </c>
      <c r="E18" s="3"/>
      <c r="F18" s="3"/>
      <c r="G18" s="3"/>
      <c r="H18" s="6"/>
      <c r="I18" s="3"/>
      <c r="J18" s="3"/>
      <c r="K18" s="3"/>
      <c r="L18" s="3"/>
    </row>
    <row r="19" spans="1:12" ht="75">
      <c r="A19" s="36" t="s">
        <v>39</v>
      </c>
      <c r="B19" s="55">
        <v>5500</v>
      </c>
      <c r="C19" s="37"/>
      <c r="D19" s="11"/>
      <c r="E19" s="3"/>
      <c r="F19" s="3"/>
      <c r="G19" s="3"/>
      <c r="H19" s="6"/>
      <c r="I19" s="3"/>
      <c r="J19" s="3"/>
      <c r="K19" s="3"/>
      <c r="L19" s="3"/>
    </row>
    <row r="20" spans="1:12">
      <c r="A20" s="22" t="s">
        <v>37</v>
      </c>
      <c r="B20" s="16">
        <f>C21+C22+C23+C24</f>
        <v>7950</v>
      </c>
      <c r="C20" s="23"/>
      <c r="D20" s="11"/>
      <c r="E20" s="7"/>
      <c r="F20" s="3"/>
      <c r="G20" s="3"/>
      <c r="H20" s="6"/>
      <c r="I20" s="3"/>
      <c r="J20" s="3"/>
      <c r="K20" s="3"/>
      <c r="L20" s="3"/>
    </row>
    <row r="21" spans="1:12">
      <c r="A21" s="24" t="s">
        <v>42</v>
      </c>
      <c r="B21" s="14"/>
      <c r="C21" s="23">
        <v>2500</v>
      </c>
      <c r="E21" s="3"/>
      <c r="F21" s="3"/>
      <c r="G21" s="3"/>
      <c r="H21" s="6"/>
      <c r="I21" s="3"/>
      <c r="J21" s="3"/>
      <c r="K21" s="3"/>
      <c r="L21" s="3"/>
    </row>
    <row r="22" spans="1:12">
      <c r="A22" s="24" t="s">
        <v>19</v>
      </c>
      <c r="B22" s="14"/>
      <c r="C22" s="23">
        <v>1700</v>
      </c>
      <c r="E22" s="3"/>
      <c r="F22" s="3"/>
      <c r="G22" s="3"/>
      <c r="H22" s="6"/>
      <c r="I22" s="3"/>
      <c r="J22" s="3"/>
      <c r="K22" s="3"/>
      <c r="L22" s="3"/>
    </row>
    <row r="23" spans="1:12">
      <c r="A23" s="24" t="s">
        <v>20</v>
      </c>
      <c r="B23" s="14"/>
      <c r="C23" s="25">
        <v>2000</v>
      </c>
      <c r="E23" s="7"/>
      <c r="F23" s="7"/>
      <c r="G23" s="7"/>
      <c r="H23" s="6"/>
      <c r="I23" s="3"/>
      <c r="J23" s="3"/>
      <c r="K23" s="3"/>
      <c r="L23" s="3"/>
    </row>
    <row r="24" spans="1:12">
      <c r="A24" s="24" t="s">
        <v>21</v>
      </c>
      <c r="B24" s="14"/>
      <c r="C24" s="23">
        <v>1750</v>
      </c>
      <c r="E24" s="7"/>
      <c r="F24" s="7"/>
      <c r="G24" s="7"/>
      <c r="H24" s="6"/>
      <c r="I24" s="3"/>
      <c r="J24" s="3"/>
      <c r="K24" s="3"/>
      <c r="L24" s="3"/>
    </row>
    <row r="25" spans="1:12" ht="60">
      <c r="A25" s="22" t="s">
        <v>40</v>
      </c>
      <c r="B25" s="14">
        <f>SUM(C26:C30)</f>
        <v>1500</v>
      </c>
      <c r="C25" s="23"/>
      <c r="E25" s="7"/>
      <c r="F25" s="7"/>
      <c r="G25" s="7"/>
      <c r="H25" s="6"/>
      <c r="I25" s="3"/>
      <c r="J25" s="3"/>
      <c r="K25" s="3"/>
      <c r="L25" s="3"/>
    </row>
    <row r="26" spans="1:12">
      <c r="A26" s="24" t="s">
        <v>22</v>
      </c>
      <c r="B26" s="14"/>
      <c r="C26" s="23">
        <v>250</v>
      </c>
      <c r="E26" s="3"/>
      <c r="F26" s="3"/>
      <c r="G26" s="3"/>
      <c r="H26" s="3"/>
      <c r="I26" s="4"/>
      <c r="J26" s="3"/>
      <c r="K26" s="3"/>
      <c r="L26" s="3"/>
    </row>
    <row r="27" spans="1:12">
      <c r="A27" s="24" t="s">
        <v>23</v>
      </c>
      <c r="B27" s="14"/>
      <c r="C27" s="23">
        <v>200</v>
      </c>
      <c r="E27" s="3"/>
      <c r="F27" s="3"/>
      <c r="G27" s="3"/>
      <c r="H27" s="3"/>
      <c r="I27" s="3"/>
      <c r="J27" s="3"/>
      <c r="K27" s="3"/>
      <c r="L27" s="3"/>
    </row>
    <row r="28" spans="1:12">
      <c r="A28" s="24" t="s">
        <v>24</v>
      </c>
      <c r="B28" s="14"/>
      <c r="C28" s="23">
        <v>150</v>
      </c>
    </row>
    <row r="29" spans="1:12">
      <c r="A29" s="26" t="s">
        <v>25</v>
      </c>
      <c r="B29" s="14"/>
      <c r="C29" s="25">
        <v>150</v>
      </c>
    </row>
    <row r="30" spans="1:12">
      <c r="A30" s="26" t="s">
        <v>26</v>
      </c>
      <c r="B30" s="14"/>
      <c r="C30" s="23">
        <v>750</v>
      </c>
    </row>
    <row r="31" spans="1:12" ht="30">
      <c r="A31" s="22" t="s">
        <v>41</v>
      </c>
      <c r="B31" s="14">
        <v>200</v>
      </c>
      <c r="C31" s="23"/>
    </row>
    <row r="32" spans="1:12" ht="15.75" thickBot="1">
      <c r="A32" s="43" t="s">
        <v>2</v>
      </c>
      <c r="B32" s="44">
        <f>SUM(B17:B31)</f>
        <v>17650</v>
      </c>
      <c r="C32" s="45"/>
    </row>
    <row r="33" spans="1:3" ht="15.75" thickBot="1">
      <c r="A33" s="50"/>
      <c r="B33" s="48"/>
      <c r="C33" s="51"/>
    </row>
    <row r="34" spans="1:3" ht="60.75" thickBot="1">
      <c r="A34" s="46" t="s">
        <v>44</v>
      </c>
      <c r="B34" s="49">
        <f>B14-B32</f>
        <v>6553.52</v>
      </c>
      <c r="C34" s="47" t="s">
        <v>43</v>
      </c>
    </row>
    <row r="35" spans="1:3">
      <c r="A35" s="2"/>
      <c r="B35" s="3"/>
      <c r="C35" s="3"/>
    </row>
    <row r="36" spans="1:3">
      <c r="A36" s="9" t="s">
        <v>13</v>
      </c>
    </row>
    <row r="38" spans="1:3">
      <c r="A38" s="2" t="s">
        <v>27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Schválený 5.12.2016</vt:lpstr>
      <vt:lpstr>'Schválený 5.12.2016'!Oblasť_tlače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2016-12-11T13:22:50Z</cp:lastPrinted>
  <dcterms:created xsi:type="dcterms:W3CDTF">2016-03-16T10:52:34Z</dcterms:created>
  <dcterms:modified xsi:type="dcterms:W3CDTF">2016-12-12T05:48:11Z</dcterms:modified>
</cp:coreProperties>
</file>